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/>
  <mc:AlternateContent xmlns:mc="http://schemas.openxmlformats.org/markup-compatibility/2006">
    <mc:Choice Requires="x15">
      <x15ac:absPath xmlns:x15ac="http://schemas.microsoft.com/office/spreadsheetml/2010/11/ac" url="https://kyova-my.sharepoint.com/personal/cchiles_kyovaipc_org/Documents/KYOVA/Administration/Committee Meetings/Policy/071817 Special Policy Meeting/"/>
    </mc:Choice>
  </mc:AlternateContent>
  <bookViews>
    <workbookView xWindow="0" yWindow="0" windowWidth="2370" windowHeight="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1" l="1"/>
  <c r="F80" i="1" s="1"/>
  <c r="D77" i="1"/>
  <c r="D80" i="1" s="1"/>
  <c r="F75" i="1"/>
  <c r="F73" i="1"/>
  <c r="F71" i="1"/>
  <c r="D63" i="1"/>
  <c r="D67" i="1" s="1"/>
  <c r="F61" i="1"/>
  <c r="F59" i="1"/>
  <c r="F57" i="1"/>
  <c r="F55" i="1"/>
  <c r="F53" i="1"/>
  <c r="F51" i="1"/>
  <c r="F49" i="1"/>
  <c r="F47" i="1"/>
  <c r="F45" i="1"/>
  <c r="F43" i="1"/>
  <c r="F41" i="1"/>
  <c r="F39" i="1"/>
  <c r="F63" i="1" s="1"/>
  <c r="F67" i="1" s="1"/>
  <c r="D31" i="1"/>
  <c r="F29" i="1"/>
  <c r="F31" i="1" s="1"/>
  <c r="D25" i="1"/>
  <c r="D33" i="1" s="1"/>
  <c r="D82" i="1" s="1"/>
  <c r="F23" i="1"/>
  <c r="F21" i="1"/>
  <c r="F19" i="1"/>
  <c r="F17" i="1"/>
  <c r="F15" i="1"/>
  <c r="F13" i="1"/>
  <c r="F11" i="1"/>
  <c r="F25" i="1" s="1"/>
  <c r="F33" i="1" s="1"/>
  <c r="F82" i="1" s="1"/>
</calcChain>
</file>

<file path=xl/sharedStrings.xml><?xml version="1.0" encoding="utf-8"?>
<sst xmlns="http://schemas.openxmlformats.org/spreadsheetml/2006/main" count="46" uniqueCount="46">
  <si>
    <t>KYOVA INTERSTATE PLANNING COMMISSION</t>
  </si>
  <si>
    <t>FUNCTIONAL AGENCY RESPONSIBILITY</t>
  </si>
  <si>
    <t xml:space="preserve"> BUDGET SUMMARY </t>
  </si>
  <si>
    <t>TABLE I</t>
  </si>
  <si>
    <t>FY-2018</t>
  </si>
  <si>
    <t>KYOVA/HAIATS</t>
  </si>
  <si>
    <t xml:space="preserve">   TOTAL</t>
  </si>
  <si>
    <t>WORK ELEMENT</t>
  </si>
  <si>
    <t>PROJECT CODE 380</t>
  </si>
  <si>
    <t>TOTAL</t>
  </si>
  <si>
    <t>100</t>
  </si>
  <si>
    <t>TRANSPORTATION PLANNING  - WV/KY/OH JOINT PLANNING ELEMENTS</t>
  </si>
  <si>
    <t>MANAGEMENT AND ADMINISTRATION</t>
  </si>
  <si>
    <t>SHORT RANGE/TRANSPORTATION IMPROVEMENT PROGRAM (TIP) &amp; TIP MANAGEMENT</t>
  </si>
  <si>
    <t>METROPOLITAN TRANSPORTATION PLANNING (MTP)</t>
  </si>
  <si>
    <t>TRANSPORTATION SURVEILLANCE AND GIS</t>
  </si>
  <si>
    <t>AIR QUALITY PLANNING AND CONFORMITY</t>
  </si>
  <si>
    <t>PUBLIC PARTICIPATION AND OUTREACH</t>
  </si>
  <si>
    <t>SURFACE TRANSPORTATION PROGRAM (STP) PLANNING</t>
  </si>
  <si>
    <t>TOTAL JOINT FUNDED</t>
  </si>
  <si>
    <t>TRANSIT PLANNING WEST VIRGINIA/OHIO ONLY</t>
  </si>
  <si>
    <t>TRANSIT AND HUMAN SERVICES PLANNING WV&amp;OH</t>
  </si>
  <si>
    <t>TOTAL WV/OH TRANSIT FUNDS</t>
  </si>
  <si>
    <t>TOTAL JOINT FUNDS &amp; WV/OH TRANSIT</t>
  </si>
  <si>
    <t xml:space="preserve">STATE SPECIFIC PROJECT </t>
  </si>
  <si>
    <t>SECTION 5310 TMA TRANSIT ADMINISTRATION (SHARED WITH TTA)</t>
  </si>
  <si>
    <t>ENHANCED TRI-STATE TRANSIT EXPANSION STUDY (PHASE 2)</t>
  </si>
  <si>
    <t>KYOVA/RIC JOINT TMA COORDINATION (WV)</t>
  </si>
  <si>
    <t>MULTIMODAL ECONOMIC IMPACT STUDY - WV (TRI-STATE AIRPORT)</t>
  </si>
  <si>
    <t>EXIT 8/I-64 MIXED-USE DEVELOPMENT STUDY</t>
  </si>
  <si>
    <t>BARBOURSVILLE NON MOTORIZED TRANSPORTATION STUDY</t>
  </si>
  <si>
    <t>MILTON NON-MOTORIZED TRANSPORTATION PLAN</t>
  </si>
  <si>
    <t>LAWRENCE CO TRANSIT - DEV FIXED ROUTE - CMAQ</t>
  </si>
  <si>
    <t>LAWRENCE CO US-52 INTERCHANGE STUDY I/C</t>
  </si>
  <si>
    <t>LAWRENCE COUNTY ECONOMIC CRASH ANALYSIS FOR US 52 I/C&amp;I/S</t>
  </si>
  <si>
    <t>GREENUP COUNTY VARIOUS TRANSPORTATION STUDIES</t>
  </si>
  <si>
    <t>LAWRENCE CO NON MOTORIZED STUDY (CARRY OVER FROM FY 2017)</t>
  </si>
  <si>
    <t>STATE SPECIFIC PROJECTS</t>
  </si>
  <si>
    <t>TOTAL STATE SPECIFIC FUNDING</t>
  </si>
  <si>
    <t>KENTUCKY TRANSIT (5303) PLANNING</t>
  </si>
  <si>
    <t>TRANSIT MANAGEMENT AND ADMINISTRATION</t>
  </si>
  <si>
    <t>SHORT RANGE TRANSIT PLANNING</t>
  </si>
  <si>
    <t>OTHER TRANSIT ACTIVITIES</t>
  </si>
  <si>
    <t>TOTAL KENTUCKY TRANSIT</t>
  </si>
  <si>
    <t>TOTAL KY FTA TRANSIT FUNDS</t>
  </si>
  <si>
    <t>TOTAL HAIATS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</si>
</sst>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7" formatCode="&quot;$&quot;#,##0.00_);\(&quot;$&quot;#,##0.00\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1" fillId="0" borderId="1" xfId="0" applyNumberFormat="1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1" fillId="0" borderId="4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/>
    <xf numFmtId="7" fontId="2" fillId="0" borderId="10" xfId="0" applyNumberFormat="1" applyFont="1" applyBorder="1" applyProtection="1"/>
    <xf numFmtId="7" fontId="2" fillId="0" borderId="11" xfId="0" applyNumberFormat="1" applyFont="1" applyBorder="1" applyAlignment="1" applyProtection="1">
      <alignment horizontal="center"/>
    </xf>
    <xf numFmtId="0" fontId="2" fillId="0" borderId="8" xfId="0" applyFont="1" applyBorder="1" applyAlignment="1">
      <alignment horizontal="center"/>
    </xf>
    <xf numFmtId="5" fontId="2" fillId="0" borderId="10" xfId="0" applyNumberFormat="1" applyFont="1" applyBorder="1" applyProtection="1"/>
    <xf numFmtId="0" fontId="2" fillId="0" borderId="8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/>
    </xf>
    <xf numFmtId="5" fontId="2" fillId="0" borderId="10" xfId="0" applyNumberFormat="1" applyFont="1" applyBorder="1" applyAlignment="1" applyProtection="1">
      <alignment horizontal="center"/>
    </xf>
    <xf numFmtId="5" fontId="2" fillId="0" borderId="11" xfId="0" applyNumberFormat="1" applyFont="1" applyBorder="1" applyAlignment="1" applyProtection="1">
      <alignment horizontal="center"/>
    </xf>
    <xf numFmtId="0" fontId="2" fillId="3" borderId="10" xfId="0" applyFont="1" applyFill="1" applyBorder="1"/>
    <xf numFmtId="5" fontId="2" fillId="3" borderId="10" xfId="0" applyNumberFormat="1" applyFont="1" applyFill="1" applyBorder="1" applyAlignment="1" applyProtection="1">
      <alignment horizontal="center"/>
    </xf>
    <xf numFmtId="5" fontId="2" fillId="3" borderId="10" xfId="0" applyNumberFormat="1" applyFont="1" applyFill="1" applyBorder="1" applyProtection="1"/>
    <xf numFmtId="5" fontId="2" fillId="3" borderId="11" xfId="0" applyNumberFormat="1" applyFont="1" applyFill="1" applyBorder="1" applyAlignment="1" applyProtection="1">
      <alignment horizontal="center"/>
    </xf>
    <xf numFmtId="5" fontId="2" fillId="4" borderId="10" xfId="0" applyNumberFormat="1" applyFont="1" applyFill="1" applyBorder="1" applyAlignment="1" applyProtection="1">
      <alignment horizontal="center"/>
    </xf>
    <xf numFmtId="5" fontId="2" fillId="4" borderId="10" xfId="0" applyNumberFormat="1" applyFont="1" applyFill="1" applyBorder="1" applyProtection="1"/>
    <xf numFmtId="5" fontId="2" fillId="4" borderId="11" xfId="0" applyNumberFormat="1" applyFont="1" applyFill="1" applyBorder="1" applyAlignment="1" applyProtection="1">
      <alignment horizontal="center"/>
    </xf>
    <xf numFmtId="0" fontId="2" fillId="2" borderId="8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left"/>
    </xf>
    <xf numFmtId="0" fontId="2" fillId="5" borderId="8" xfId="0" applyFont="1" applyFill="1" applyBorder="1"/>
    <xf numFmtId="0" fontId="2" fillId="5" borderId="10" xfId="0" applyFont="1" applyFill="1" applyBorder="1"/>
    <xf numFmtId="5" fontId="2" fillId="5" borderId="10" xfId="0" applyNumberFormat="1" applyFont="1" applyFill="1" applyBorder="1" applyAlignment="1" applyProtection="1">
      <alignment horizontal="center"/>
    </xf>
    <xf numFmtId="5" fontId="2" fillId="5" borderId="10" xfId="0" applyNumberFormat="1" applyFont="1" applyFill="1" applyBorder="1" applyProtection="1"/>
    <xf numFmtId="5" fontId="2" fillId="5" borderId="11" xfId="0" applyNumberFormat="1" applyFont="1" applyFill="1" applyBorder="1" applyAlignment="1" applyProtection="1">
      <alignment horizontal="center"/>
    </xf>
    <xf numFmtId="0" fontId="3" fillId="2" borderId="8" xfId="0" applyFont="1" applyFill="1" applyBorder="1"/>
    <xf numFmtId="0" fontId="3" fillId="2" borderId="10" xfId="0" applyFont="1" applyFill="1" applyBorder="1"/>
    <xf numFmtId="0" fontId="3" fillId="0" borderId="8" xfId="0" applyFont="1" applyBorder="1"/>
    <xf numFmtId="0" fontId="3" fillId="0" borderId="10" xfId="0" applyFont="1" applyBorder="1"/>
    <xf numFmtId="0" fontId="3" fillId="4" borderId="8" xfId="0" applyFont="1" applyFill="1" applyBorder="1"/>
    <xf numFmtId="0" fontId="3" fillId="4" borderId="10" xfId="0" applyFont="1" applyFill="1" applyBorder="1"/>
    <xf numFmtId="0" fontId="2" fillId="4" borderId="10" xfId="0" applyFont="1" applyFill="1" applyBorder="1"/>
    <xf numFmtId="0" fontId="2" fillId="4" borderId="8" xfId="0" quotePrefix="1" applyFont="1" applyFill="1" applyBorder="1" applyAlignment="1">
      <alignment horizontal="center"/>
    </xf>
    <xf numFmtId="0" fontId="2" fillId="0" borderId="10" xfId="0" quotePrefix="1" applyFont="1" applyBorder="1"/>
    <xf numFmtId="0" fontId="2" fillId="0" borderId="8" xfId="0" quotePrefix="1" applyFont="1" applyBorder="1" applyAlignment="1">
      <alignment horizontal="center"/>
    </xf>
    <xf numFmtId="1" fontId="2" fillId="0" borderId="8" xfId="0" quotePrefix="1" applyNumberFormat="1" applyFont="1" applyBorder="1" applyAlignment="1">
      <alignment horizontal="center"/>
    </xf>
    <xf numFmtId="1" fontId="2" fillId="0" borderId="10" xfId="0" quotePrefix="1" applyNumberFormat="1" applyFont="1" applyBorder="1" applyAlignment="1">
      <alignment horizontal="left"/>
    </xf>
    <xf numFmtId="1" fontId="2" fillId="0" borderId="10" xfId="0" quotePrefix="1" applyNumberFormat="1" applyFont="1" applyBorder="1"/>
    <xf numFmtId="0" fontId="2" fillId="0" borderId="8" xfId="0" applyNumberFormat="1" applyFont="1" applyBorder="1" applyAlignment="1">
      <alignment horizontal="left"/>
    </xf>
    <xf numFmtId="0" fontId="2" fillId="5" borderId="8" xfId="0" applyNumberFormat="1" applyFont="1" applyFill="1" applyBorder="1" applyAlignment="1">
      <alignment horizontal="left"/>
    </xf>
    <xf numFmtId="0" fontId="2" fillId="5" borderId="10" xfId="0" applyNumberFormat="1" applyFont="1" applyFill="1" applyBorder="1" applyAlignment="1">
      <alignment horizontal="left"/>
    </xf>
    <xf numFmtId="0" fontId="3" fillId="2" borderId="8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>
      <alignment horizontal="left"/>
    </xf>
    <xf numFmtId="164" fontId="2" fillId="4" borderId="10" xfId="0" applyNumberFormat="1" applyFont="1" applyFill="1" applyBorder="1" applyAlignment="1">
      <alignment horizontal="center"/>
    </xf>
    <xf numFmtId="164" fontId="2" fillId="5" borderId="10" xfId="0" applyNumberFormat="1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0" fontId="2" fillId="4" borderId="8" xfId="0" applyNumberFormat="1" applyFont="1" applyFill="1" applyBorder="1" applyAlignment="1">
      <alignment horizontal="left"/>
    </xf>
    <xf numFmtId="0" fontId="2" fillId="4" borderId="10" xfId="0" applyNumberFormat="1" applyFont="1" applyFill="1" applyBorder="1" applyAlignment="1">
      <alignment horizontal="left"/>
    </xf>
    <xf numFmtId="164" fontId="2" fillId="4" borderId="11" xfId="0" applyNumberFormat="1" applyFont="1" applyFill="1" applyBorder="1" applyAlignment="1">
      <alignment horizontal="center"/>
    </xf>
    <xf numFmtId="0" fontId="4" fillId="2" borderId="12" xfId="0" applyFont="1" applyFill="1" applyBorder="1"/>
    <xf numFmtId="0" fontId="4" fillId="2" borderId="13" xfId="0" applyFont="1" applyFill="1" applyBorder="1"/>
    <xf numFmtId="0" fontId="2" fillId="2" borderId="13" xfId="0" applyFont="1" applyFill="1" applyBorder="1"/>
    <xf numFmtId="5" fontId="2" fillId="2" borderId="13" xfId="0" applyNumberFormat="1" applyFont="1" applyFill="1" applyBorder="1" applyAlignment="1" applyProtection="1">
      <alignment horizontal="center"/>
    </xf>
    <xf numFmtId="5" fontId="2" fillId="2" borderId="13" xfId="0" applyNumberFormat="1" applyFont="1" applyFill="1" applyBorder="1" applyProtection="1"/>
    <xf numFmtId="5" fontId="2" fillId="2" borderId="14" xfId="0" applyNumberFormat="1" applyFont="1" applyFill="1" applyBorder="1" applyAlignment="1" applyProtection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1" fillId="0" borderId="10" xfId="0" applyFont="1" applyBorder="1"/>
    <xf numFmtId="5" fontId="1" fillId="0" borderId="10" xfId="0" applyNumberFormat="1" applyFont="1" applyBorder="1" applyAlignment="1" applyProtection="1">
      <alignment horizontal="center"/>
    </xf>
    <xf numFmtId="5" fontId="1" fillId="0" borderId="10" xfId="0" applyNumberFormat="1" applyFont="1" applyBorder="1" applyProtection="1"/>
    <xf numFmtId="5" fontId="1" fillId="0" borderId="11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topLeftCell="A19" workbookViewId="0">
      <selection activeCell="I58" sqref="I58"/>
    </sheetView>
  </sheetViews>
  <sheetFormatPr defaultRowHeight="15" x14ac:dyDescent="0.25"/>
  <cols>
    <col min="1" max="1" width="32.7109375" bestFit="1" customWidth="1"/>
    <col min="2" max="2" width="2.42578125" customWidth="1"/>
    <col min="3" max="3" width="89.42578125" bestFit="1" customWidth="1"/>
    <col min="4" max="4" width="16" bestFit="1" customWidth="1"/>
    <col min="5" max="5" width="2.140625" customWidth="1"/>
    <col min="6" max="6" width="12" bestFit="1" customWidth="1"/>
  </cols>
  <sheetData>
    <row r="1" spans="1:6" ht="16.5" thickTop="1" x14ac:dyDescent="0.25">
      <c r="A1" s="1">
        <v>42934</v>
      </c>
      <c r="B1" s="2"/>
      <c r="C1" s="3" t="s">
        <v>0</v>
      </c>
      <c r="D1" s="2"/>
      <c r="E1" s="2"/>
      <c r="F1" s="4"/>
    </row>
    <row r="2" spans="1:6" ht="15.75" x14ac:dyDescent="0.25">
      <c r="A2" s="5"/>
      <c r="B2" s="6"/>
      <c r="C2" s="7" t="s">
        <v>1</v>
      </c>
      <c r="D2" s="6"/>
      <c r="E2" s="6"/>
      <c r="F2" s="8"/>
    </row>
    <row r="3" spans="1:6" ht="15.75" x14ac:dyDescent="0.25">
      <c r="A3" s="9"/>
      <c r="B3" s="6"/>
      <c r="C3" s="7" t="s">
        <v>2</v>
      </c>
      <c r="D3" s="6"/>
      <c r="E3" s="6"/>
      <c r="F3" s="8"/>
    </row>
    <row r="4" spans="1:6" ht="15.75" x14ac:dyDescent="0.25">
      <c r="A4" s="9"/>
      <c r="B4" s="6"/>
      <c r="C4" s="7" t="s">
        <v>3</v>
      </c>
      <c r="D4" s="6"/>
      <c r="E4" s="6"/>
      <c r="F4" s="8"/>
    </row>
    <row r="5" spans="1:6" ht="15.75" x14ac:dyDescent="0.25">
      <c r="A5" s="9"/>
      <c r="B5" s="6"/>
      <c r="C5" s="10" t="s">
        <v>4</v>
      </c>
      <c r="D5" s="11"/>
      <c r="E5" s="11"/>
      <c r="F5" s="12"/>
    </row>
    <row r="6" spans="1:6" ht="15.75" x14ac:dyDescent="0.25">
      <c r="A6" s="13"/>
      <c r="B6" s="14"/>
      <c r="C6" s="14"/>
      <c r="D6" s="15"/>
      <c r="E6" s="15"/>
      <c r="F6" s="16"/>
    </row>
    <row r="7" spans="1:6" ht="15.75" x14ac:dyDescent="0.25">
      <c r="A7" s="13"/>
      <c r="B7" s="14"/>
      <c r="C7" s="14"/>
      <c r="D7" s="17" t="s">
        <v>5</v>
      </c>
      <c r="E7" s="15"/>
      <c r="F7" s="18" t="s">
        <v>6</v>
      </c>
    </row>
    <row r="8" spans="1:6" ht="15.75" x14ac:dyDescent="0.25">
      <c r="A8" s="19" t="s">
        <v>7</v>
      </c>
      <c r="B8" s="20"/>
      <c r="C8" s="20" t="s">
        <v>8</v>
      </c>
      <c r="D8" s="17" t="s">
        <v>9</v>
      </c>
      <c r="E8" s="15"/>
      <c r="F8" s="16"/>
    </row>
    <row r="9" spans="1:6" ht="15.75" x14ac:dyDescent="0.25">
      <c r="A9" s="19" t="s">
        <v>10</v>
      </c>
      <c r="B9" s="20"/>
      <c r="C9" s="20" t="s">
        <v>11</v>
      </c>
      <c r="D9" s="21"/>
      <c r="E9" s="21"/>
      <c r="F9" s="22"/>
    </row>
    <row r="10" spans="1:6" ht="15.75" x14ac:dyDescent="0.25">
      <c r="A10" s="23"/>
      <c r="B10" s="15"/>
      <c r="C10" s="15"/>
      <c r="D10" s="24"/>
      <c r="E10" s="24"/>
      <c r="F10" s="18"/>
    </row>
    <row r="11" spans="1:6" ht="15.75" x14ac:dyDescent="0.25">
      <c r="A11" s="25">
        <v>380118</v>
      </c>
      <c r="B11" s="26"/>
      <c r="C11" s="15" t="s">
        <v>12</v>
      </c>
      <c r="D11" s="27">
        <v>130000</v>
      </c>
      <c r="E11" s="24"/>
      <c r="F11" s="28">
        <f>D11</f>
        <v>130000</v>
      </c>
    </row>
    <row r="12" spans="1:6" ht="15.75" x14ac:dyDescent="0.25">
      <c r="A12" s="25"/>
      <c r="B12" s="26"/>
      <c r="C12" s="15"/>
      <c r="D12" s="27"/>
      <c r="E12" s="24"/>
      <c r="F12" s="28"/>
    </row>
    <row r="13" spans="1:6" ht="15.75" x14ac:dyDescent="0.25">
      <c r="A13" s="25">
        <v>380218</v>
      </c>
      <c r="B13" s="26"/>
      <c r="C13" s="15" t="s">
        <v>13</v>
      </c>
      <c r="D13" s="27">
        <v>125000</v>
      </c>
      <c r="E13" s="24"/>
      <c r="F13" s="28">
        <f>D13</f>
        <v>125000</v>
      </c>
    </row>
    <row r="14" spans="1:6" ht="15.75" x14ac:dyDescent="0.25">
      <c r="A14" s="25"/>
      <c r="B14" s="26"/>
      <c r="C14" s="15"/>
      <c r="D14" s="27"/>
      <c r="E14" s="24"/>
      <c r="F14" s="28"/>
    </row>
    <row r="15" spans="1:6" ht="15.75" x14ac:dyDescent="0.25">
      <c r="A15" s="25">
        <v>380318</v>
      </c>
      <c r="B15" s="26"/>
      <c r="C15" s="15" t="s">
        <v>14</v>
      </c>
      <c r="D15" s="27">
        <v>77949</v>
      </c>
      <c r="E15" s="24"/>
      <c r="F15" s="28">
        <f>D15</f>
        <v>77949</v>
      </c>
    </row>
    <row r="16" spans="1:6" ht="15.75" x14ac:dyDescent="0.25">
      <c r="A16" s="25"/>
      <c r="B16" s="26"/>
      <c r="C16" s="15"/>
      <c r="D16" s="27"/>
      <c r="E16" s="24"/>
      <c r="F16" s="28"/>
    </row>
    <row r="17" spans="1:6" ht="15.75" x14ac:dyDescent="0.25">
      <c r="A17" s="25">
        <v>380418</v>
      </c>
      <c r="B17" s="26"/>
      <c r="C17" s="15" t="s">
        <v>15</v>
      </c>
      <c r="D17" s="27">
        <v>93955</v>
      </c>
      <c r="E17" s="24"/>
      <c r="F17" s="28">
        <f>D17</f>
        <v>93955</v>
      </c>
    </row>
    <row r="18" spans="1:6" ht="15.75" x14ac:dyDescent="0.25">
      <c r="A18" s="25"/>
      <c r="B18" s="26"/>
      <c r="C18" s="15"/>
      <c r="D18" s="27"/>
      <c r="E18" s="24"/>
      <c r="F18" s="28"/>
    </row>
    <row r="19" spans="1:6" ht="15.75" x14ac:dyDescent="0.25">
      <c r="A19" s="25">
        <v>380518</v>
      </c>
      <c r="B19" s="26"/>
      <c r="C19" s="15" t="s">
        <v>16</v>
      </c>
      <c r="D19" s="27">
        <v>35000</v>
      </c>
      <c r="E19" s="24"/>
      <c r="F19" s="28">
        <f>D19</f>
        <v>35000</v>
      </c>
    </row>
    <row r="20" spans="1:6" ht="15.75" x14ac:dyDescent="0.25">
      <c r="A20" s="25"/>
      <c r="B20" s="26"/>
      <c r="C20" s="15"/>
      <c r="D20" s="27"/>
      <c r="E20" s="24"/>
      <c r="F20" s="28"/>
    </row>
    <row r="21" spans="1:6" ht="15.75" x14ac:dyDescent="0.25">
      <c r="A21" s="25">
        <v>380618</v>
      </c>
      <c r="B21" s="26"/>
      <c r="C21" s="15" t="s">
        <v>17</v>
      </c>
      <c r="D21" s="27">
        <v>51000</v>
      </c>
      <c r="E21" s="24"/>
      <c r="F21" s="28">
        <f>D21</f>
        <v>51000</v>
      </c>
    </row>
    <row r="22" spans="1:6" ht="15.75" x14ac:dyDescent="0.25">
      <c r="A22" s="25"/>
      <c r="B22" s="26"/>
      <c r="C22" s="15"/>
      <c r="D22" s="27"/>
      <c r="E22" s="24"/>
      <c r="F22" s="28"/>
    </row>
    <row r="23" spans="1:6" ht="15.75" x14ac:dyDescent="0.25">
      <c r="A23" s="25">
        <v>380718</v>
      </c>
      <c r="B23" s="26"/>
      <c r="C23" s="15" t="s">
        <v>18</v>
      </c>
      <c r="D23" s="27">
        <v>54839</v>
      </c>
      <c r="E23" s="24"/>
      <c r="F23" s="28">
        <f>D23</f>
        <v>54839</v>
      </c>
    </row>
    <row r="24" spans="1:6" ht="15.75" x14ac:dyDescent="0.25">
      <c r="A24" s="25"/>
      <c r="B24" s="26"/>
      <c r="C24" s="15"/>
      <c r="D24" s="27"/>
      <c r="E24" s="24"/>
      <c r="F24" s="28"/>
    </row>
    <row r="25" spans="1:6" ht="15.75" x14ac:dyDescent="0.25">
      <c r="A25" s="25"/>
      <c r="B25" s="26"/>
      <c r="C25" s="29" t="s">
        <v>19</v>
      </c>
      <c r="D25" s="30">
        <f>SUM(D6:D24)</f>
        <v>567743</v>
      </c>
      <c r="E25" s="31"/>
      <c r="F25" s="32">
        <f>SUM(F11:F24)</f>
        <v>567743</v>
      </c>
    </row>
    <row r="26" spans="1:6" ht="15.75" x14ac:dyDescent="0.25">
      <c r="A26" s="25"/>
      <c r="B26" s="26"/>
      <c r="C26" s="15"/>
      <c r="D26" s="33"/>
      <c r="E26" s="34"/>
      <c r="F26" s="35"/>
    </row>
    <row r="27" spans="1:6" ht="15.75" x14ac:dyDescent="0.25">
      <c r="A27" s="36"/>
      <c r="B27" s="37"/>
      <c r="C27" s="20" t="s">
        <v>20</v>
      </c>
      <c r="D27" s="33"/>
      <c r="E27" s="34"/>
      <c r="F27" s="35"/>
    </row>
    <row r="28" spans="1:6" ht="15.75" x14ac:dyDescent="0.25">
      <c r="A28" s="25"/>
      <c r="B28" s="26"/>
      <c r="C28" s="15"/>
      <c r="D28" s="27"/>
      <c r="E28" s="24"/>
      <c r="F28" s="28"/>
    </row>
    <row r="29" spans="1:6" ht="15.75" x14ac:dyDescent="0.25">
      <c r="A29" s="25">
        <v>380818</v>
      </c>
      <c r="B29" s="26"/>
      <c r="C29" s="15" t="s">
        <v>21</v>
      </c>
      <c r="D29" s="27">
        <v>104985</v>
      </c>
      <c r="E29" s="24"/>
      <c r="F29" s="28">
        <f>D29</f>
        <v>104985</v>
      </c>
    </row>
    <row r="30" spans="1:6" ht="15.75" x14ac:dyDescent="0.25">
      <c r="A30" s="25"/>
      <c r="B30" s="26"/>
      <c r="C30" s="15"/>
      <c r="D30" s="27"/>
      <c r="E30" s="24"/>
      <c r="F30" s="28"/>
    </row>
    <row r="31" spans="1:6" ht="15.75" x14ac:dyDescent="0.25">
      <c r="A31" s="23"/>
      <c r="B31" s="15"/>
      <c r="C31" s="29" t="s">
        <v>22</v>
      </c>
      <c r="D31" s="30">
        <f>SUM(D29:D30)</f>
        <v>104985</v>
      </c>
      <c r="E31" s="31"/>
      <c r="F31" s="32">
        <f>SUM(F29:F30)</f>
        <v>104985</v>
      </c>
    </row>
    <row r="32" spans="1:6" ht="15.75" x14ac:dyDescent="0.25">
      <c r="A32" s="23"/>
      <c r="B32" s="15"/>
      <c r="C32" s="15"/>
      <c r="D32" s="33"/>
      <c r="E32" s="34"/>
      <c r="F32" s="35"/>
    </row>
    <row r="33" spans="1:6" ht="15.75" x14ac:dyDescent="0.25">
      <c r="A33" s="38"/>
      <c r="B33" s="39"/>
      <c r="C33" s="39" t="s">
        <v>23</v>
      </c>
      <c r="D33" s="40">
        <f>+D25+D31</f>
        <v>672728</v>
      </c>
      <c r="E33" s="41"/>
      <c r="F33" s="42">
        <f>+F25+F31</f>
        <v>672728</v>
      </c>
    </row>
    <row r="34" spans="1:6" ht="15.75" x14ac:dyDescent="0.25">
      <c r="A34" s="13"/>
      <c r="B34" s="15"/>
      <c r="C34" s="15"/>
      <c r="D34" s="33"/>
      <c r="E34" s="34"/>
      <c r="F34" s="35"/>
    </row>
    <row r="35" spans="1:6" ht="15.75" x14ac:dyDescent="0.25">
      <c r="A35" s="43" t="s">
        <v>24</v>
      </c>
      <c r="B35" s="44"/>
      <c r="C35" s="44"/>
      <c r="D35" s="33"/>
      <c r="E35" s="34"/>
      <c r="F35" s="35"/>
    </row>
    <row r="36" spans="1:6" ht="15.75" x14ac:dyDescent="0.25">
      <c r="A36" s="45"/>
      <c r="B36" s="46"/>
      <c r="C36" s="46"/>
      <c r="D36" s="33"/>
      <c r="E36" s="34"/>
      <c r="F36" s="35"/>
    </row>
    <row r="37" spans="1:6" ht="15.75" x14ac:dyDescent="0.25">
      <c r="A37" s="47"/>
      <c r="B37" s="48"/>
      <c r="C37" s="49"/>
      <c r="D37" s="33"/>
      <c r="E37" s="34"/>
      <c r="F37" s="35"/>
    </row>
    <row r="38" spans="1:6" ht="15.75" x14ac:dyDescent="0.25">
      <c r="A38" s="13"/>
      <c r="B38" s="15"/>
      <c r="C38" s="15"/>
      <c r="D38" s="33"/>
      <c r="E38" s="34"/>
      <c r="F38" s="35"/>
    </row>
    <row r="39" spans="1:6" ht="15.75" x14ac:dyDescent="0.25">
      <c r="A39" s="50">
        <v>380918</v>
      </c>
      <c r="B39" s="51"/>
      <c r="C39" s="15" t="s">
        <v>25</v>
      </c>
      <c r="D39" s="27">
        <v>11500</v>
      </c>
      <c r="E39" s="24"/>
      <c r="F39" s="28">
        <f>D39</f>
        <v>11500</v>
      </c>
    </row>
    <row r="40" spans="1:6" ht="15.75" x14ac:dyDescent="0.25">
      <c r="A40" s="47"/>
      <c r="B40" s="48"/>
      <c r="C40" s="48"/>
      <c r="D40" s="27"/>
      <c r="E40" s="24"/>
      <c r="F40" s="28"/>
    </row>
    <row r="41" spans="1:6" ht="15.75" x14ac:dyDescent="0.25">
      <c r="A41" s="50">
        <v>381018</v>
      </c>
      <c r="B41" s="51"/>
      <c r="C41" s="15" t="s">
        <v>26</v>
      </c>
      <c r="D41" s="27">
        <v>50000</v>
      </c>
      <c r="E41" s="24"/>
      <c r="F41" s="28">
        <f>D41</f>
        <v>50000</v>
      </c>
    </row>
    <row r="42" spans="1:6" ht="15.75" x14ac:dyDescent="0.25">
      <c r="A42" s="50"/>
      <c r="B42" s="51"/>
      <c r="C42" s="15"/>
      <c r="D42" s="27"/>
      <c r="E42" s="24"/>
      <c r="F42" s="28"/>
    </row>
    <row r="43" spans="1:6" ht="15.75" x14ac:dyDescent="0.25">
      <c r="A43" s="52">
        <v>381118</v>
      </c>
      <c r="B43" s="51"/>
      <c r="C43" s="15" t="s">
        <v>27</v>
      </c>
      <c r="D43" s="27">
        <v>10000</v>
      </c>
      <c r="E43" s="24"/>
      <c r="F43" s="28">
        <f>D43</f>
        <v>10000</v>
      </c>
    </row>
    <row r="44" spans="1:6" ht="15.75" x14ac:dyDescent="0.25">
      <c r="A44" s="23"/>
      <c r="B44" s="15"/>
      <c r="C44" s="15"/>
      <c r="D44" s="27"/>
      <c r="E44" s="24"/>
      <c r="F44" s="28"/>
    </row>
    <row r="45" spans="1:6" ht="15.75" x14ac:dyDescent="0.25">
      <c r="A45" s="53">
        <v>381218</v>
      </c>
      <c r="B45" s="54"/>
      <c r="C45" s="15" t="s">
        <v>28</v>
      </c>
      <c r="D45" s="27">
        <v>75000</v>
      </c>
      <c r="E45" s="24"/>
      <c r="F45" s="28">
        <f>D45</f>
        <v>75000</v>
      </c>
    </row>
    <row r="46" spans="1:6" ht="15.75" x14ac:dyDescent="0.25">
      <c r="A46" s="53"/>
      <c r="B46" s="54"/>
      <c r="C46" s="15"/>
      <c r="D46" s="27"/>
      <c r="E46" s="24"/>
      <c r="F46" s="28"/>
    </row>
    <row r="47" spans="1:6" ht="15.75" x14ac:dyDescent="0.25">
      <c r="A47" s="25">
        <v>381318</v>
      </c>
      <c r="B47" s="54"/>
      <c r="C47" s="15" t="s">
        <v>29</v>
      </c>
      <c r="D47" s="27">
        <v>100000</v>
      </c>
      <c r="E47" s="24"/>
      <c r="F47" s="28">
        <f>D47</f>
        <v>100000</v>
      </c>
    </row>
    <row r="48" spans="1:6" ht="15.75" x14ac:dyDescent="0.25">
      <c r="A48" s="25"/>
      <c r="B48" s="54"/>
      <c r="C48" s="15"/>
      <c r="D48" s="27"/>
      <c r="E48" s="24"/>
      <c r="F48" s="28"/>
    </row>
    <row r="49" spans="1:6" ht="15.75" x14ac:dyDescent="0.25">
      <c r="A49" s="25">
        <v>381418</v>
      </c>
      <c r="B49" s="26"/>
      <c r="C49" s="15" t="s">
        <v>30</v>
      </c>
      <c r="D49" s="27">
        <v>75000</v>
      </c>
      <c r="E49" s="24"/>
      <c r="F49" s="28">
        <f>D49</f>
        <v>75000</v>
      </c>
    </row>
    <row r="50" spans="1:6" ht="15.75" x14ac:dyDescent="0.25">
      <c r="A50" s="25"/>
      <c r="B50" s="26"/>
      <c r="C50" s="15"/>
      <c r="D50" s="27"/>
      <c r="E50" s="24"/>
      <c r="F50" s="28"/>
    </row>
    <row r="51" spans="1:6" ht="15.75" x14ac:dyDescent="0.25">
      <c r="A51" s="25">
        <v>381518</v>
      </c>
      <c r="B51" s="26"/>
      <c r="C51" s="15" t="s">
        <v>31</v>
      </c>
      <c r="D51" s="27">
        <v>50000</v>
      </c>
      <c r="E51" s="24"/>
      <c r="F51" s="28">
        <f>D51</f>
        <v>50000</v>
      </c>
    </row>
    <row r="52" spans="1:6" ht="15.75" x14ac:dyDescent="0.25">
      <c r="A52" s="53"/>
      <c r="B52" s="55"/>
      <c r="C52" s="15"/>
      <c r="D52" s="27"/>
      <c r="E52" s="24"/>
      <c r="F52" s="28"/>
    </row>
    <row r="53" spans="1:6" ht="15.75" x14ac:dyDescent="0.25">
      <c r="A53" s="25">
        <v>381618</v>
      </c>
      <c r="B53" s="26"/>
      <c r="C53" s="15" t="s">
        <v>32</v>
      </c>
      <c r="D53" s="27">
        <v>20700</v>
      </c>
      <c r="E53" s="24"/>
      <c r="F53" s="28">
        <f>D53</f>
        <v>20700</v>
      </c>
    </row>
    <row r="54" spans="1:6" ht="15.75" x14ac:dyDescent="0.25">
      <c r="A54" s="25"/>
      <c r="B54" s="26"/>
      <c r="C54" s="15"/>
      <c r="D54" s="27"/>
      <c r="E54" s="24"/>
      <c r="F54" s="28"/>
    </row>
    <row r="55" spans="1:6" ht="15.75" x14ac:dyDescent="0.25">
      <c r="A55" s="25">
        <v>381718</v>
      </c>
      <c r="B55" s="26"/>
      <c r="C55" s="15" t="s">
        <v>33</v>
      </c>
      <c r="D55" s="27">
        <v>250000</v>
      </c>
      <c r="E55" s="24"/>
      <c r="F55" s="28">
        <f>D55</f>
        <v>250000</v>
      </c>
    </row>
    <row r="56" spans="1:6" ht="15.75" x14ac:dyDescent="0.25">
      <c r="A56" s="25"/>
      <c r="B56" s="26"/>
      <c r="C56" s="15"/>
      <c r="D56" s="27"/>
      <c r="E56" s="24"/>
      <c r="F56" s="28"/>
    </row>
    <row r="57" spans="1:6" ht="15.75" x14ac:dyDescent="0.25">
      <c r="A57" s="25">
        <v>381818</v>
      </c>
      <c r="B57" s="26"/>
      <c r="C57" s="15" t="s">
        <v>34</v>
      </c>
      <c r="D57" s="27">
        <v>13298</v>
      </c>
      <c r="E57" s="24"/>
      <c r="F57" s="28">
        <f>+D57</f>
        <v>13298</v>
      </c>
    </row>
    <row r="58" spans="1:6" ht="15.75" x14ac:dyDescent="0.25">
      <c r="A58" s="25"/>
      <c r="B58" s="26"/>
      <c r="C58" s="15"/>
      <c r="D58" s="27"/>
      <c r="E58" s="24"/>
      <c r="F58" s="28"/>
    </row>
    <row r="59" spans="1:6" ht="15.75" x14ac:dyDescent="0.25">
      <c r="A59" s="73">
        <v>381918</v>
      </c>
      <c r="B59" s="74"/>
      <c r="C59" s="75" t="s">
        <v>35</v>
      </c>
      <c r="D59" s="76">
        <v>150000</v>
      </c>
      <c r="E59" s="77"/>
      <c r="F59" s="78">
        <f>+D59</f>
        <v>150000</v>
      </c>
    </row>
    <row r="60" spans="1:6" ht="15.75" x14ac:dyDescent="0.25">
      <c r="A60" s="25"/>
      <c r="B60" s="26"/>
      <c r="C60" s="15"/>
      <c r="D60" s="27"/>
      <c r="E60" s="24"/>
      <c r="F60" s="28"/>
    </row>
    <row r="61" spans="1:6" ht="15.75" x14ac:dyDescent="0.25">
      <c r="A61" s="25">
        <v>381717</v>
      </c>
      <c r="B61" s="26"/>
      <c r="C61" s="15" t="s">
        <v>36</v>
      </c>
      <c r="D61" s="27">
        <v>100000</v>
      </c>
      <c r="E61" s="24"/>
      <c r="F61" s="28">
        <f>D61</f>
        <v>100000</v>
      </c>
    </row>
    <row r="62" spans="1:6" ht="15.75" x14ac:dyDescent="0.25">
      <c r="A62" s="25"/>
      <c r="B62" s="26"/>
      <c r="C62" s="15"/>
      <c r="D62" s="27"/>
      <c r="E62" s="24"/>
      <c r="F62" s="28"/>
    </row>
    <row r="63" spans="1:6" ht="15.75" x14ac:dyDescent="0.25">
      <c r="A63" s="56"/>
      <c r="B63" s="26"/>
      <c r="C63" s="29" t="s">
        <v>37</v>
      </c>
      <c r="D63" s="30">
        <f>SUM(D39:D61)</f>
        <v>905498</v>
      </c>
      <c r="E63" s="31"/>
      <c r="F63" s="32">
        <f>SUM(F38:F61)</f>
        <v>905498</v>
      </c>
    </row>
    <row r="64" spans="1:6" ht="15.75" x14ac:dyDescent="0.25">
      <c r="A64" s="56"/>
      <c r="B64" s="26"/>
      <c r="C64" s="15"/>
      <c r="D64" s="27"/>
      <c r="E64" s="24"/>
      <c r="F64" s="28"/>
    </row>
    <row r="65" spans="1:6" ht="15.75" x14ac:dyDescent="0.25">
      <c r="A65" s="56"/>
      <c r="B65" s="26"/>
      <c r="C65" s="15"/>
      <c r="D65" s="27"/>
      <c r="E65" s="24"/>
      <c r="F65" s="28"/>
    </row>
    <row r="66" spans="1:6" ht="15.75" x14ac:dyDescent="0.25">
      <c r="A66" s="56"/>
      <c r="B66" s="26"/>
      <c r="C66" s="15"/>
      <c r="D66" s="27"/>
      <c r="E66" s="24"/>
      <c r="F66" s="28"/>
    </row>
    <row r="67" spans="1:6" ht="15.75" x14ac:dyDescent="0.25">
      <c r="A67" s="57" t="s">
        <v>38</v>
      </c>
      <c r="B67" s="58"/>
      <c r="C67" s="39"/>
      <c r="D67" s="40">
        <f>+D63</f>
        <v>905498</v>
      </c>
      <c r="E67" s="41"/>
      <c r="F67" s="42">
        <f>+F63</f>
        <v>905498</v>
      </c>
    </row>
    <row r="68" spans="1:6" ht="15.75" x14ac:dyDescent="0.25">
      <c r="A68" s="56"/>
      <c r="B68" s="26"/>
      <c r="C68" s="15"/>
      <c r="D68" s="27"/>
      <c r="E68" s="24"/>
      <c r="F68" s="28"/>
    </row>
    <row r="69" spans="1:6" ht="15.75" x14ac:dyDescent="0.25">
      <c r="A69" s="59">
        <v>200</v>
      </c>
      <c r="B69" s="60"/>
      <c r="C69" s="44" t="s">
        <v>39</v>
      </c>
      <c r="D69" s="27"/>
      <c r="E69" s="24"/>
      <c r="F69" s="28"/>
    </row>
    <row r="70" spans="1:6" ht="15.75" x14ac:dyDescent="0.25">
      <c r="A70" s="25"/>
      <c r="B70" s="26"/>
      <c r="C70" s="15"/>
      <c r="D70" s="27"/>
      <c r="E70" s="24"/>
      <c r="F70" s="28"/>
    </row>
    <row r="71" spans="1:6" ht="15.75" x14ac:dyDescent="0.25">
      <c r="A71" s="25">
        <v>385118</v>
      </c>
      <c r="B71" s="26"/>
      <c r="C71" s="15" t="s">
        <v>40</v>
      </c>
      <c r="D71" s="27">
        <v>21000</v>
      </c>
      <c r="E71" s="24"/>
      <c r="F71" s="28">
        <f>D71</f>
        <v>21000</v>
      </c>
    </row>
    <row r="72" spans="1:6" ht="15.75" x14ac:dyDescent="0.25">
      <c r="A72" s="25"/>
      <c r="B72" s="26"/>
      <c r="C72" s="15"/>
      <c r="D72" s="27"/>
      <c r="E72" s="24"/>
      <c r="F72" s="28"/>
    </row>
    <row r="73" spans="1:6" ht="15.75" x14ac:dyDescent="0.25">
      <c r="A73" s="25">
        <v>385218</v>
      </c>
      <c r="B73" s="26"/>
      <c r="C73" s="15" t="s">
        <v>41</v>
      </c>
      <c r="D73" s="27">
        <v>12600</v>
      </c>
      <c r="E73" s="24"/>
      <c r="F73" s="28">
        <f>D73</f>
        <v>12600</v>
      </c>
    </row>
    <row r="74" spans="1:6" ht="15.75" x14ac:dyDescent="0.25">
      <c r="A74" s="25"/>
      <c r="B74" s="26"/>
      <c r="C74" s="15"/>
      <c r="D74" s="27"/>
      <c r="E74" s="24"/>
      <c r="F74" s="28"/>
    </row>
    <row r="75" spans="1:6" ht="15.75" x14ac:dyDescent="0.25">
      <c r="A75" s="25">
        <v>385318</v>
      </c>
      <c r="B75" s="26"/>
      <c r="C75" s="15" t="s">
        <v>42</v>
      </c>
      <c r="D75" s="27">
        <v>18900</v>
      </c>
      <c r="E75" s="24"/>
      <c r="F75" s="28">
        <f>D75</f>
        <v>18900</v>
      </c>
    </row>
    <row r="76" spans="1:6" ht="15.75" x14ac:dyDescent="0.25">
      <c r="A76" s="25"/>
      <c r="B76" s="26"/>
      <c r="C76" s="15"/>
      <c r="D76" s="27"/>
      <c r="E76" s="24"/>
      <c r="F76" s="28"/>
    </row>
    <row r="77" spans="1:6" ht="15.75" x14ac:dyDescent="0.25">
      <c r="A77" s="23"/>
      <c r="B77" s="15"/>
      <c r="C77" s="15" t="s">
        <v>43</v>
      </c>
      <c r="D77" s="61">
        <f>+D71+D73+D75</f>
        <v>52500</v>
      </c>
      <c r="E77" s="34"/>
      <c r="F77" s="35">
        <f>D77</f>
        <v>52500</v>
      </c>
    </row>
    <row r="78" spans="1:6" ht="15.75" x14ac:dyDescent="0.25">
      <c r="A78" s="23"/>
      <c r="B78" s="15"/>
      <c r="C78" s="15"/>
      <c r="D78" s="61"/>
      <c r="E78" s="34"/>
      <c r="F78" s="35"/>
    </row>
    <row r="79" spans="1:6" ht="15.75" x14ac:dyDescent="0.25">
      <c r="A79" s="13"/>
      <c r="B79" s="15"/>
      <c r="C79" s="15"/>
      <c r="D79" s="61"/>
      <c r="E79" s="34"/>
      <c r="F79" s="35"/>
    </row>
    <row r="80" spans="1:6" ht="15.75" x14ac:dyDescent="0.25">
      <c r="A80" s="57" t="s">
        <v>44</v>
      </c>
      <c r="B80" s="58"/>
      <c r="C80" s="39"/>
      <c r="D80" s="62">
        <f>+D77</f>
        <v>52500</v>
      </c>
      <c r="E80" s="39"/>
      <c r="F80" s="63">
        <f>SUM(F76:F79)</f>
        <v>52500</v>
      </c>
    </row>
    <row r="81" spans="1:6" ht="15.75" x14ac:dyDescent="0.25">
      <c r="A81" s="64"/>
      <c r="B81" s="65"/>
      <c r="C81" s="49"/>
      <c r="D81" s="61"/>
      <c r="E81" s="49"/>
      <c r="F81" s="66"/>
    </row>
    <row r="82" spans="1:6" ht="16.5" thickBot="1" x14ac:dyDescent="0.3">
      <c r="A82" s="67"/>
      <c r="B82" s="68"/>
      <c r="C82" s="69" t="s">
        <v>45</v>
      </c>
      <c r="D82" s="70">
        <f>+D33+D67+D80</f>
        <v>1630726</v>
      </c>
      <c r="E82" s="71"/>
      <c r="F82" s="72">
        <f>+F33+F67+F80</f>
        <v>1630726</v>
      </c>
    </row>
    <row r="83" spans="1:6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</dc:creator>
  <cp:lastModifiedBy>Chris Chiles</cp:lastModifiedBy>
  <dcterms:created xsi:type="dcterms:W3CDTF">2017-07-10T13:23:49Z</dcterms:created>
  <dcterms:modified xsi:type="dcterms:W3CDTF">2017-07-14T14:11:14Z</dcterms:modified>
</cp:coreProperties>
</file>